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745e90cae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2201ae676c9e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&quot;-&quot;"/>
    <x:numFmt numFmtId="201" formatCode="#,##0;(#,##0);0"/>
    <x:numFmt numFmtId="202" formatCode="0.0%"/>
  </x:numFmts>
  <x:fonts count="11">
    <x:font>
      <x:sz val="11"/>
      <x:name val="Carlito"/>
    </x:font>
    <x:font>
      <x:sz val="11"/>
      <x:color rgb="FF202A33"/>
      <x:name val="Arial"/>
    </x:font>
    <x:font>
      <x:b/>
      <x:sz val="16"/>
      <x:color rgb="FF0E2A47"/>
      <x:name val="Arial"/>
    </x:font>
    <x:font>
      <x:sz val="10"/>
      <x:color rgb="FF54616D"/>
      <x:name val="Arial"/>
    </x:font>
    <x:font>
      <x:sz val="9"/>
      <x:color rgb="FF54616D"/>
      <x:name val="Arial"/>
    </x:font>
    <x:font>
      <x:b/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color rgb="FF202A33"/>
      <x:name val="Arial"/>
    </x:font>
    <x:font>
      <x:i/>
      <x:sz val="11"/>
      <x:color rgb="FF202A33"/>
      <x:name val="Arial"/>
    </x:font>
    <x:font>
      <x:sz val="11"/>
      <x:color rgb="FF0000FF"/>
      <x:name val="Arial"/>
    </x:font>
    <x:font>
      <x:i/>
      <x:sz val="11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F"/>
      </x:patternFill>
    </x:fill>
    <x:fill>
      <x:patternFill patternType="solid">
        <x:fgColor rgb="FF0E2A47"/>
      </x:patternFill>
    </x:fill>
    <x:fill>
      <x:patternFill patternType="solid">
        <x:fgColor rgb="FFF7F4EF"/>
      </x:patternFill>
    </x:fill>
    <x:fill>
      <x:patternFill patternType="solid">
        <x:fgColor rgb="FFEAF0F5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B7995B"/>
      </x:bottom>
      <x:diagonal/>
    </x:border>
    <x:border>
      <x:left style="dotted">
        <x:color rgb="FFB7995B"/>
      </x:left>
      <x:right style="dotted">
        <x:color rgb="FFB7995B"/>
      </x:right>
      <x:top style="dotted">
        <x:color rgb="FFB7995B"/>
      </x:top>
      <x:bottom style="dotted">
        <x:color rgb="FFB7995B"/>
      </x:bottom>
      <x:diagonal/>
    </x:border>
    <x:border>
      <x:left/>
      <x:right/>
      <x:top style="thin">
        <x:color rgb="FFCBD2D9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horizontal="right" vertical="center"/>
    </x:xf>
    <x:xf numFmtId="0" fontId="7" fillId="4" borderId="3" xfId="0" applyNumberFormat="1" applyFont="1" applyFill="1" applyBorder="1" applyAlignment="1">
      <x:alignment vertical="center"/>
    </x:xf>
    <x:xf numFmtId="200" fontId="7" fillId="4" borderId="3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7" fillId="0" borderId="3" xfId="0" applyNumberFormat="1" applyFont="1" applyFill="1" applyBorder="1" applyAlignment="1">
      <x:alignment vertical="center"/>
    </x:xf>
    <x:xf numFmtId="200" fontId="7" fillId="0" borderId="3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horizontal="right" vertical="center"/>
    </x:xf>
    <x:xf numFmtId="201" fontId="7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2" fontId="8" fillId="2" borderId="0" xfId="0" applyNumberFormat="1" applyFont="1" applyFill="1" applyBorder="1" applyAlignment="1">
      <x:alignment horizontal="right" vertical="center"/>
    </x:xf>
    <x:xf numFmtId="201" fontId="9" fillId="2" borderId="0" xfId="0" applyNumberFormat="1" applyFont="1" applyFill="1" applyBorder="1" applyAlignment="1">
      <x:alignment horizontal="right" vertical="center"/>
    </x:xf>
    <x:xf numFmtId="200" fontId="9" fillId="2" borderId="0" xfId="0" applyNumberFormat="1" applyFont="1" applyFill="1" applyBorder="1" applyAlignment="1">
      <x:alignment horizontal="right" vertical="center"/>
    </x:xf>
    <x:xf numFmtId="202" fontId="10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3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</x:dxf>
    <x:dxf>
      <x:font>
        <x:b/>
        <x:color rgb="FF9C0006"/>
      </x:font>
    </x:dxf>
    <x:dxf>
      <x:font>
        <x:b/>
        <x:color rgb="FF9C0006"/>
      </x:font>
    </x:dxf>
    <x:dxf>
      <x:font>
        <x:b/>
        <x:color rgb="FF9C0006"/>
      </x:font>
    </x:dxf>
    <x:dxf>
      <x:font>
        <x:b/>
        <x:color rgb="FF9C0006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0e9080fe84412" /><Relationship Type="http://schemas.openxmlformats.org/officeDocument/2006/relationships/theme" Target="/xl/theme/theme1.xml" Id="Rf844339f2ae44683" /><Relationship Type="http://schemas.openxmlformats.org/officeDocument/2006/relationships/sharedStrings" Target="/xl/sharedStrings.xml" Id="R44e8bb86b7cb40a5" /><Relationship Type="http://schemas.openxmlformats.org/officeDocument/2006/relationships/worksheet" Target="/xl/worksheets/sheet1.xml" Id="R2201ae676c9e4c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E2A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" hidden="0" customWidth="1"/>
    <x:col min="2" max="2" width="46" hidden="0" customWidth="1"/>
    <x:col min="3" max="3" width="22" hidden="0" customWidth="1"/>
    <x:col min="4" max="4" width="22" hidden="0" customWidth="1"/>
    <x:col min="5" max="5" width="22" hidden="0" customWidth="1"/>
    <x:col min="6" max="6" width="3" hidden="0" customWidth="1"/>
    <x:col min="7" max="7" width="6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7"/>
    </x:row>
    <x:row r="2" ht="29" customHeight="1">
      <x:c r="A2" s="2"/>
      <x:c r="B2" s="3" t="str">
        <x:v>Daycare budget</x:v>
      </x:c>
      <x:c r="C2" s="2"/>
      <x:c r="D2" s="2"/>
      <x:c r="E2" s="2"/>
      <x:c r="F2" s="2"/>
      <x:c r="G2" s="7"/>
    </x:row>
    <x:row r="3" ht="23" customHeight="1">
      <x:c r="A3" s="2"/>
      <x:c r="B3" s="5" t="str">
        <x:v>Stover &amp; Crouch Insurance</x:v>
      </x:c>
      <x:c r="C3" s="4"/>
      <x:c r="D3" s="4"/>
      <x:c r="E3" s="4"/>
      <x:c r="F3" s="2"/>
      <x:c r="G3" s="7"/>
    </x:row>
    <x:row r="4" ht="23" customHeight="1">
      <x:c r="A4" s="2"/>
      <x:c r="B4" s="2"/>
      <x:c r="C4" s="2"/>
      <x:c r="D4" s="2"/>
      <x:c r="E4" s="2"/>
      <x:c r="F4" s="2"/>
      <x:c r="G4" s="7"/>
    </x:row>
    <x:row r="5" ht="23" customHeight="1">
      <x:c r="A5" s="2"/>
      <x:c r="B5" s="2" t="str">
        <x:v>Enrollment plan</x:v>
      </x:c>
      <x:c r="C5" s="13" t="str">
        <x:v>Planned</x:v>
      </x:c>
      <x:c r="D5" s="2"/>
      <x:c r="E5" s="2"/>
      <x:c r="F5" s="2"/>
      <x:c r="G5" s="7"/>
    </x:row>
    <x:row r="6" ht="19" customHeight="1">
      <x:c r="A6" s="2"/>
      <x:c r="B6" s="6" t="str">
        <x:v>Fill amber cells. Enter 0 for none. Leave unknown amounts blank.</x:v>
      </x:c>
      <x:c r="C6" s="6"/>
      <x:c r="D6" s="6"/>
      <x:c r="E6" s="6"/>
      <x:c r="F6" s="2"/>
      <x:c r="G6" s="7"/>
    </x:row>
    <x:row r="7" ht="19" customHeight="1">
      <x:c r="A7" s="2"/>
      <x:c r="B7" s="6" t="str">
        <x:v>A dash means zero. n.a. means a required input is missing or invalid.</x:v>
      </x:c>
      <x:c r="C7" s="6"/>
      <x:c r="D7" s="6"/>
      <x:c r="E7" s="6"/>
      <x:c r="F7" s="2"/>
      <x:c r="G7" s="7"/>
    </x:row>
    <x:row r="8" ht="27" customHeight="1">
      <x:c r="A8" s="2"/>
      <x:c r="B8" s="15" t="str">
        <x:v>Monthly cash plan (USD)</x:v>
      </x:c>
      <x:c r="C8" s="16" t="str">
        <x:v>Month 1</x:v>
      </x:c>
      <x:c r="D8" s="16" t="str">
        <x:v>Month 2</x:v>
      </x:c>
      <x:c r="E8" s="16" t="str">
        <x:v>Month 3</x:v>
      </x:c>
      <x:c r="F8" s="2"/>
      <x:c r="G8" s="7"/>
    </x:row>
    <x:row r="9" ht="23" customHeight="1">
      <x:c r="A9" s="2"/>
      <x:c r="B9" s="21" t="str">
        <x:v>Cash collected</x:v>
      </x:c>
      <x:c r="C9" s="22" t="str">
        <x:f>C23</x:f>
        <x:v>n.a.</x:v>
      </x:c>
      <x:c r="D9" s="22" t="str">
        <x:f>D23</x:f>
        <x:v>n.a.</x:v>
      </x:c>
      <x:c r="E9" s="22" t="str">
        <x:f>E23</x:f>
        <x:v>n.a.</x:v>
      </x:c>
      <x:c r="F9" s="2"/>
      <x:c r="G9" s="7"/>
    </x:row>
    <x:row r="10" ht="23" customHeight="1">
      <x:c r="A10" s="2"/>
      <x:c r="B10" s="21" t="str">
        <x:v>Cash paid out</x:v>
      </x:c>
      <x:c r="C10" s="22" t="str">
        <x:f>C34</x:f>
        <x:v>n.a.</x:v>
      </x:c>
      <x:c r="D10" s="22" t="str">
        <x:f>D34</x:f>
        <x:v>n.a.</x:v>
      </x:c>
      <x:c r="E10" s="22" t="str">
        <x:f>E34</x:f>
        <x:v>n.a.</x:v>
      </x:c>
      <x:c r="F10" s="2"/>
      <x:c r="G10" s="7"/>
    </x:row>
    <x:row r="11" ht="23" customHeight="1">
      <x:c r="A11" s="2"/>
      <x:c r="B11" s="25" t="str">
        <x:v>Monthly cash left (or shortfall)</x:v>
      </x:c>
      <x:c r="C11" s="26" t="str">
        <x:f>C35</x:f>
        <x:v>n.a.</x:v>
      </x:c>
      <x:c r="D11" s="26" t="str">
        <x:f>D35</x:f>
        <x:v>n.a.</x:v>
      </x:c>
      <x:c r="E11" s="26" t="str">
        <x:f>E35</x:f>
        <x:v>n.a.</x:v>
      </x:c>
      <x:c r="F11" s="2"/>
      <x:c r="G11" s="7"/>
    </x:row>
    <x:row r="12" ht="23" customHeight="1">
      <x:c r="A12" s="2"/>
      <x:c r="B12" s="25" t="str">
        <x:v>Ending cash balance</x:v>
      </x:c>
      <x:c r="C12" s="26" t="str">
        <x:f>C44</x:f>
        <x:v>n.a.</x:v>
      </x:c>
      <x:c r="D12" s="26" t="str">
        <x:f>D44</x:f>
        <x:v>n.a.</x:v>
      </x:c>
      <x:c r="E12" s="26" t="str">
        <x:f>E44</x:f>
        <x:v>n.a.</x:v>
      </x:c>
      <x:c r="F12" s="2"/>
      <x:c r="G12" s="7"/>
    </x:row>
    <x:row r="13" ht="23" customHeight="1">
      <x:c r="A13" s="2"/>
      <x:c r="B13" s="2"/>
      <x:c r="C13"/>
      <x:c r="D13"/>
      <x:c r="E13"/>
      <x:c r="F13" s="2"/>
      <x:c r="G13" s="7"/>
    </x:row>
    <x:row r="14" ht="26" customHeight="1">
      <x:c r="A14" s="2"/>
      <x:c r="B14" s="15" t="str">
        <x:v>Enrollment and tuition</x:v>
      </x:c>
      <x:c r="C14" s="20"/>
      <x:c r="D14" s="20"/>
      <x:c r="E14" s="20"/>
      <x:c r="F14" s="2"/>
      <x:c r="G14" s="7" t="str">
        <x:v>All amounts are your estimates. No industry averages are supplied.</x:v>
      </x:c>
    </x:row>
    <x:row r="15" ht="23" customHeight="1">
      <x:c r="A15" s="2"/>
      <x:c r="B15" s="33" t="str">
        <x:v>Enrolled children used in this plan</x:v>
      </x:c>
      <x:c r="C15" s="35" t="str">
        <x:f>IF($C$5="Planned",IF(ISNUMBER(C16),IF(AND(C16&gt;=0,MOD(C16,1)=0),C16,"n.a."),"n.a."),IF($C$5="Slower enrollment",IF(ISNUMBER(C17),IF(AND(C17&gt;=0,MOD(C17,1)=0),C17,"n.a."),"n.a."),"n.a."))</x:f>
        <x:v>n.a.</x:v>
      </x:c>
      <x:c r="D15" s="35" t="str">
        <x:f>IF($C$5="Planned",IF(ISNUMBER(D16),IF(AND(D16&gt;=0,MOD(D16,1)=0),D16,"n.a."),"n.a."),IF($C$5="Slower enrollment",IF(ISNUMBER(D17),IF(AND(D17&gt;=0,MOD(D17,1)=0),D17,"n.a."),"n.a."),"n.a."))</x:f>
        <x:v>n.a.</x:v>
      </x:c>
      <x:c r="E15" s="35" t="str">
        <x:f>IF($C$5="Planned",IF(ISNUMBER(E16),IF(AND(E16&gt;=0,MOD(E16,1)=0),E16,"n.a."),"n.a."),IF($C$5="Slower enrollment",IF(ISNUMBER(E17),IF(AND(E17&gt;=0,MOD(E17,1)=0),E17,"n.a."),"n.a."),"n.a."))</x:f>
        <x:v>n.a.</x:v>
      </x:c>
      <x:c r="F15" s="2"/>
      <x:c r="G15" s="7"/>
    </x:row>
    <x:row r="16" ht="23" customHeight="1">
      <x:c r="A16" s="2"/>
      <x:c r="B16" s="2" t="str">
        <x:v>Planned enrolled children</x:v>
      </x:c>
      <x:c r="C16" s="43"/>
      <x:c r="D16" s="43"/>
      <x:c r="E16" s="43"/>
      <x:c r="F16" s="2"/>
      <x:c r="G16" s="7" t="str">
        <x:v>Enter the number of children billed each month.</x:v>
      </x:c>
    </x:row>
    <x:row r="17" ht="23" customHeight="1">
      <x:c r="A17" s="2"/>
      <x:c r="B17" s="2" t="str">
        <x:v>Slower enrolled children</x:v>
      </x:c>
      <x:c r="C17" s="43"/>
      <x:c r="D17" s="43"/>
      <x:c r="E17" s="43"/>
      <x:c r="F17" s="2"/>
      <x:c r="G17" s="7" t="str">
        <x:v>Only enrollment changes when you select the slower plan.</x:v>
      </x:c>
    </x:row>
    <x:row r="18" ht="23" customHeight="1">
      <x:c r="A18" s="2"/>
      <x:c r="B18" s="2" t="str">
        <x:v>Average monthly tuition per child</x:v>
      </x:c>
      <x:c r="C18" s="44"/>
      <x:c r="D18" s="44"/>
      <x:c r="E18" s="44"/>
      <x:c r="F18" s="2"/>
      <x:c r="G18" s="7" t="str">
        <x:v>Average across ages, part-time schedules and discounts.</x:v>
      </x:c>
    </x:row>
    <x:row r="19" ht="23" customHeight="1">
      <x:c r="A19" s="2"/>
      <x:c r="B19" s="38" t="str">
        <x:v>Share of this month’s tuition collected</x:v>
      </x:c>
      <x:c r="C19" s="45"/>
      <x:c r="D19" s="45"/>
      <x:c r="E19" s="45"/>
      <x:c r="F19" s="2"/>
      <x:c r="G19" s="7" t="str">
        <x:v>Tuition includes family and subsidy payments. Enter 100% as 100%.</x:v>
      </x:c>
    </x:row>
    <x:row r="20" ht="23" customHeight="1">
      <x:c r="A20" s="2"/>
      <x:c r="B20" s="2" t="str">
        <x:v>Tuition billed</x:v>
      </x:c>
      <x:c r="C20" s="18" t="str">
        <x:f>IF(COUNT(C15,C18)=2,IF(C18&gt;=0,C15*C18,"n.a."),"n.a.")</x:f>
        <x:v>n.a.</x:v>
      </x:c>
      <x:c r="D20" s="18" t="str">
        <x:f>IF(COUNT(D15,D18)=2,IF(D18&gt;=0,D15*D18,"n.a."),"n.a.")</x:f>
        <x:v>n.a.</x:v>
      </x:c>
      <x:c r="E20" s="18" t="str">
        <x:f>IF(COUNT(E15,E18)=2,IF(E18&gt;=0,E15*E18,"n.a."),"n.a.")</x:f>
        <x:v>n.a.</x:v>
      </x:c>
      <x:c r="F20" s="2"/>
      <x:c r="G20" s="7" t="str">
        <x:v>The collection share applies only to tuition billed this month.</x:v>
      </x:c>
    </x:row>
    <x:row r="21" ht="23" customHeight="1">
      <x:c r="A21" s="2"/>
      <x:c r="B21" s="2" t="str">
        <x:v>Tuition expected to be collected</x:v>
      </x:c>
      <x:c r="C21" s="18" t="str">
        <x:f>IF(COUNT(C20,C19)=2,IF(AND(C19&gt;=0,C19&lt;=1),C20*C19,"n.a."),"n.a.")</x:f>
        <x:v>n.a.</x:v>
      </x:c>
      <x:c r="D21" s="18" t="str">
        <x:f>IF(COUNT(D20,D19)=2,IF(AND(D19&gt;=0,D19&lt;=1),D20*D19,"n.a."),"n.a.")</x:f>
        <x:v>n.a.</x:v>
      </x:c>
      <x:c r="E21" s="18" t="str">
        <x:f>IF(COUNT(E20,E19)=2,IF(AND(E19&gt;=0,E19&lt;=1),E20*E19,"n.a."),"n.a.")</x:f>
        <x:v>n.a.</x:v>
      </x:c>
      <x:c r="F21" s="2"/>
      <x:c r="G21" s="7" t="str">
        <x:v>Uncollected tuition is not automatically carried to a later month.</x:v>
      </x:c>
    </x:row>
    <x:row r="22" ht="23" customHeight="1">
      <x:c r="A22" s="2"/>
      <x:c r="B22" s="2" t="str">
        <x:v>Other cash collected</x:v>
      </x:c>
      <x:c r="C22" s="44"/>
      <x:c r="D22" s="44"/>
      <x:c r="E22" s="44"/>
      <x:c r="F22" s="2"/>
      <x:c r="G22" s="7" t="str">
        <x:v>Include fees, grants and tuition receipts from earlier months.</x:v>
      </x:c>
    </x:row>
    <x:row r="23" ht="23" customHeight="1">
      <x:c r="A23" s="2"/>
      <x:c r="B23" s="29" t="str">
        <x:v>Total cash collected</x:v>
      </x:c>
      <x:c r="C23" s="30" t="str">
        <x:f>IF(COUNT(C21,C22)=2,IF(C22&gt;=0,SUM(C21,C22),"n.a."),"n.a.")</x:f>
        <x:v>n.a.</x:v>
      </x:c>
      <x:c r="D23" s="30" t="str">
        <x:f>IF(COUNT(D21,D22)=2,IF(D22&gt;=0,SUM(D21,D22),"n.a."),"n.a.")</x:f>
        <x:v>n.a.</x:v>
      </x:c>
      <x:c r="E23" s="30" t="str">
        <x:f>IF(COUNT(E21,E22)=2,IF(E22&gt;=0,SUM(E21,E22),"n.a."),"n.a.")</x:f>
        <x:v>n.a.</x:v>
      </x:c>
      <x:c r="F23" s="2"/>
      <x:c r="G23" s="7" t="str">
        <x:v>Exclude cash already counted in this month’s tuition collections.</x:v>
      </x:c>
    </x:row>
    <x:row r="24" ht="23" customHeight="1">
      <x:c r="A24" s="2"/>
      <x:c r="B24" s="2"/>
      <x:c r="C24"/>
      <x:c r="D24"/>
      <x:c r="E24"/>
      <x:c r="F24" s="2"/>
      <x:c r="G24" s="7"/>
    </x:row>
    <x:row r="25" ht="26" customHeight="1">
      <x:c r="A25" s="2"/>
      <x:c r="B25" s="15" t="str">
        <x:v>Monthly cash paid</x:v>
      </x:c>
      <x:c r="C25" s="20"/>
      <x:c r="D25" s="20"/>
      <x:c r="E25" s="20"/>
      <x:c r="F25" s="2"/>
      <x:c r="G25" s="7" t="str">
        <x:v>Enter each month’s cash paid. Costs do not change with enrollment.</x:v>
      </x:c>
    </x:row>
    <x:row r="26" ht="23" customHeight="1">
      <x:c r="A26" s="2"/>
      <x:c r="B26" s="2" t="str">
        <x:v>Payroll, taxes, benefits and substitutes</x:v>
      </x:c>
      <x:c r="C26" s="44"/>
      <x:c r="D26" s="44"/>
      <x:c r="E26" s="44"/>
      <x:c r="F26" s="2"/>
      <x:c r="G26" s="7"/>
    </x:row>
    <x:row r="27" ht="23" customHeight="1">
      <x:c r="A27" s="2"/>
      <x:c r="B27" s="2" t="str">
        <x:v>Owner pay or draw not in payroll</x:v>
      </x:c>
      <x:c r="C27" s="44"/>
      <x:c r="D27" s="44"/>
      <x:c r="E27" s="44"/>
      <x:c r="F27" s="2"/>
      <x:c r="G27" s="7" t="str">
        <x:v>Count owner pay once. Use 0 here when it is already in payroll.</x:v>
      </x:c>
    </x:row>
    <x:row r="28" ht="23" customHeight="1">
      <x:c r="A28" s="2"/>
      <x:c r="B28" s="2" t="str">
        <x:v>Rent, utilities and maintenance</x:v>
      </x:c>
      <x:c r="C28" s="44"/>
      <x:c r="D28" s="44"/>
      <x:c r="E28" s="44"/>
      <x:c r="F28" s="2"/>
      <x:c r="G28" s="7"/>
    </x:row>
    <x:row r="29" ht="23" customHeight="1">
      <x:c r="A29" s="2"/>
      <x:c r="B29" s="2" t="str">
        <x:v>Food and supplies</x:v>
      </x:c>
      <x:c r="C29" s="44"/>
      <x:c r="D29" s="44"/>
      <x:c r="E29" s="44"/>
      <x:c r="F29" s="2"/>
      <x:c r="G29" s="7"/>
    </x:row>
    <x:row r="30" ht="23" customHeight="1">
      <x:c r="A30" s="2"/>
      <x:c r="B30" s="2" t="str">
        <x:v>Insurance</x:v>
      </x:c>
      <x:c r="C30" s="44"/>
      <x:c r="D30" s="44"/>
      <x:c r="E30" s="44"/>
      <x:c r="F30" s="2"/>
      <x:c r="G30" s="7"/>
    </x:row>
    <x:row r="31" ht="23" customHeight="1">
      <x:c r="A31" s="2"/>
      <x:c r="B31" s="2" t="str">
        <x:v>Software and professional services</x:v>
      </x:c>
      <x:c r="C31" s="44"/>
      <x:c r="D31" s="44"/>
      <x:c r="E31" s="44"/>
      <x:c r="F31" s="2"/>
      <x:c r="G31" s="7"/>
    </x:row>
    <x:row r="32" ht="23" customHeight="1">
      <x:c r="A32" s="2"/>
      <x:c r="B32" s="2" t="str">
        <x:v>Debt payments and tax reserve</x:v>
      </x:c>
      <x:c r="C32" s="44"/>
      <x:c r="D32" s="44"/>
      <x:c r="E32" s="44"/>
      <x:c r="F32" s="2"/>
      <x:c r="G32" s="7" t="str">
        <x:v>Use cash paid, including principal. This is not an accounting profit.</x:v>
      </x:c>
    </x:row>
    <x:row r="33" ht="23" customHeight="1">
      <x:c r="A33" s="2"/>
      <x:c r="B33" s="2" t="str">
        <x:v>Other cash paid</x:v>
      </x:c>
      <x:c r="C33" s="44"/>
      <x:c r="D33" s="44"/>
      <x:c r="E33" s="44"/>
      <x:c r="F33" s="2"/>
      <x:c r="G33" s="7"/>
    </x:row>
    <x:row r="34" ht="23" customHeight="1">
      <x:c r="A34" s="2"/>
      <x:c r="B34" s="29" t="str">
        <x:v>Total cash paid out</x:v>
      </x:c>
      <x:c r="C34" s="30" t="str">
        <x:f>IF(COUNT(C26:C33)=8,IF(MIN(C26:C33)&gt;=0,SUM(C26:C33),"n.a."),"n.a.")</x:f>
        <x:v>n.a.</x:v>
      </x:c>
      <x:c r="D34" s="30" t="str">
        <x:f>IF(COUNT(D26:D33)=8,IF(MIN(D26:D33)&gt;=0,SUM(D26:D33),"n.a."),"n.a.")</x:f>
        <x:v>n.a.</x:v>
      </x:c>
      <x:c r="E34" s="30" t="str">
        <x:f>IF(COUNT(E26:E33)=8,IF(MIN(E26:E33)&gt;=0,SUM(E26:E33),"n.a."),"n.a.")</x:f>
        <x:v>n.a.</x:v>
      </x:c>
      <x:c r="F34" s="2"/>
      <x:c r="G34" s="7"/>
    </x:row>
    <x:row r="35" ht="23" customHeight="1">
      <x:c r="A35" s="2"/>
      <x:c r="B35" s="29" t="str">
        <x:v>Monthly cash left (or shortfall)</x:v>
      </x:c>
      <x:c r="C35" s="30" t="str">
        <x:f>IF(COUNT(C23,C34)=2,C23-C34,"n.a.")</x:f>
        <x:v>n.a.</x:v>
      </x:c>
      <x:c r="D35" s="30" t="str">
        <x:f>IF(COUNT(D23,D34)=2,D23-D34,"n.a.")</x:f>
        <x:v>n.a.</x:v>
      </x:c>
      <x:c r="E35" s="30" t="str">
        <x:f>IF(COUNT(E23,E34)=2,E23-E34,"n.a.")</x:f>
        <x:v>n.a.</x:v>
      </x:c>
      <x:c r="F35" s="2"/>
      <x:c r="G35" s="7"/>
    </x:row>
    <x:row r="36" ht="23" customHeight="1">
      <x:c r="A36" s="2"/>
      <x:c r="B36" s="2"/>
      <x:c r="C36"/>
      <x:c r="D36"/>
      <x:c r="E36"/>
      <x:c r="F36" s="2"/>
      <x:c r="G36" s="7"/>
    </x:row>
    <x:row r="37" ht="26" customHeight="1">
      <x:c r="A37" s="2"/>
      <x:c r="B37" s="15" t="str">
        <x:v>Startup cash and monthly balances</x:v>
      </x:c>
      <x:c r="C37" s="20"/>
      <x:c r="D37" s="20"/>
      <x:c r="E37" s="20"/>
      <x:c r="F37" s="2"/>
      <x:c r="G37" s="7"/>
    </x:row>
    <x:row r="38" ht="23" customHeight="1">
      <x:c r="A38" s="2"/>
      <x:c r="B38" s="2" t="str">
        <x:v>One-time startup costs</x:v>
      </x:c>
      <x:c r="C38" s="44"/>
      <x:c r="D38"/>
      <x:c r="E38"/>
      <x:c r="F38" s="2"/>
      <x:c r="G38" s="7" t="str">
        <x:v>Keep one-time costs out of the monthly expense rows.</x:v>
      </x:c>
    </x:row>
    <x:row r="39" ht="23" customHeight="1">
      <x:c r="A39" s="2"/>
      <x:c r="B39" s="2" t="str">
        <x:v>Confirmed cash before startup costs</x:v>
      </x:c>
      <x:c r="C39" s="44"/>
      <x:c r="D39"/>
      <x:c r="E39"/>
      <x:c r="F39" s="2"/>
      <x:c r="G39" s="7" t="str">
        <x:v>Include only confirmed funds. Exclude pending loans or grants.</x:v>
      </x:c>
    </x:row>
    <x:row r="40" ht="23" customHeight="1">
      <x:c r="A40" s="2"/>
      <x:c r="B40" s="29" t="str">
        <x:v>Cash left after startup costs</x:v>
      </x:c>
      <x:c r="C40" s="30" t="str">
        <x:f>IF(COUNT(C38:C39)=2,IF(MIN(C38:C39)&gt;=0,C39-C38,"n.a."),"n.a.")</x:f>
        <x:v>n.a.</x:v>
      </x:c>
      <x:c r="D40"/>
      <x:c r="E40"/>
      <x:c r="F40" s="2"/>
      <x:c r="G40" s="7"/>
    </x:row>
    <x:row r="41" ht="23" customHeight="1">
      <x:c r="A41" s="2"/>
      <x:c r="B41" s="2" t="str">
        <x:v>Beginning cash</x:v>
      </x:c>
      <x:c r="C41" s="18" t="str">
        <x:f>$C$40</x:f>
        <x:v>n.a.</x:v>
      </x:c>
      <x:c r="D41" s="18" t="str">
        <x:f>C44</x:f>
        <x:v>n.a.</x:v>
      </x:c>
      <x:c r="E41" s="18" t="str">
        <x:f>D44</x:f>
        <x:v>n.a.</x:v>
      </x:c>
      <x:c r="F41" s="2"/>
      <x:c r="G41" s="7"/>
    </x:row>
    <x:row r="42" ht="23" customHeight="1">
      <x:c r="A42" s="2"/>
      <x:c r="B42" s="2" t="str">
        <x:v>Cash collected</x:v>
      </x:c>
      <x:c r="C42" s="18" t="str">
        <x:f>C23</x:f>
        <x:v>n.a.</x:v>
      </x:c>
      <x:c r="D42" s="18" t="str">
        <x:f>D23</x:f>
        <x:v>n.a.</x:v>
      </x:c>
      <x:c r="E42" s="18" t="str">
        <x:f>E23</x:f>
        <x:v>n.a.</x:v>
      </x:c>
      <x:c r="F42" s="2"/>
      <x:c r="G42" s="7"/>
    </x:row>
    <x:row r="43" ht="23" customHeight="1">
      <x:c r="A43" s="2"/>
      <x:c r="B43" s="2" t="str">
        <x:v>Cash paid out</x:v>
      </x:c>
      <x:c r="C43" s="18" t="str">
        <x:f>C34</x:f>
        <x:v>n.a.</x:v>
      </x:c>
      <x:c r="D43" s="18" t="str">
        <x:f>D34</x:f>
        <x:v>n.a.</x:v>
      </x:c>
      <x:c r="E43" s="18" t="str">
        <x:f>E34</x:f>
        <x:v>n.a.</x:v>
      </x:c>
      <x:c r="F43" s="2"/>
      <x:c r="G43" s="7"/>
    </x:row>
    <x:row r="44" ht="23" customHeight="1">
      <x:c r="A44" s="2"/>
      <x:c r="B44" s="29" t="str">
        <x:v>Ending cash balance</x:v>
      </x:c>
      <x:c r="C44" s="30" t="str">
        <x:f>IF(COUNT(C41:C43)=3,SUM(C41:C42)-C43,"n.a.")</x:f>
        <x:v>n.a.</x:v>
      </x:c>
      <x:c r="D44" s="30" t="str">
        <x:f>IF(COUNT(D41:D43)=3,SUM(D41:D42)-D43,"n.a.")</x:f>
        <x:v>n.a.</x:v>
      </x:c>
      <x:c r="E44" s="30" t="str">
        <x:f>IF(COUNT(E41:E43)=3,SUM(E41:E42)-E43,"n.a.")</x:f>
        <x:v>n.a.</x:v>
      </x:c>
      <x:c r="F44" s="2"/>
      <x:c r="G44" s="7"/>
    </x:row>
    <x:row r="45" ht="23" customHeight="1">
      <x:c r="A45" s="2"/>
      <x:c r="B45" s="2"/>
      <x:c r="C45"/>
      <x:c r="D45"/>
      <x:c r="E45"/>
      <x:c r="F45" s="2"/>
      <x:c r="G45" s="7"/>
    </x:row>
    <x:row r="46" ht="23" customHeight="1">
      <x:c r="A46" s="2"/>
      <x:c r="B46" s="29" t="str">
        <x:v>Extra cash needed to stay at or above zero</x:v>
      </x:c>
      <x:c r="C46" s="30" t="str">
        <x:f>IF(COUNT(C40,C44:E44)=4,MAX(0,-MIN(C40,C44:E44)),"n.a.")</x:f>
        <x:v>n.a.</x:v>
      </x:c>
      <x:c r="D46"/>
      <x:c r="E46"/>
      <x:c r="F46" s="2"/>
      <x:c r="G46" s="7" t="str">
        <x:v>Uses startup and month-end balances. Check timing within each month.</x:v>
      </x:c>
    </x:row>
    <x:row r="47" ht="23" customHeight="1">
      <x:c r="A47" s="2"/>
      <x:c r="B47" s="2" t="str">
        <x:v>Additional cash buffer you want</x:v>
      </x:c>
      <x:c r="C47" s="44"/>
      <x:c r="D47"/>
      <x:c r="E47"/>
      <x:c r="F47" s="2"/>
      <x:c r="G47" s="7" t="str">
        <x:v>Add any cushion you want above the minimum.</x:v>
      </x:c>
    </x:row>
    <x:row r="48" ht="23" customHeight="1">
      <x:c r="A48" s="2"/>
      <x:c r="B48" s="29" t="str">
        <x:v>Total additional cash to plan for</x:v>
      </x:c>
      <x:c r="C48" s="30" t="str">
        <x:f>IF(COUNT(C46:C47)=2,IF(C47&gt;=0,SUM(C46:C47),"n.a."),"n.a.")</x:f>
        <x:v>n.a.</x:v>
      </x:c>
      <x:c r="D48"/>
      <x:c r="E48"/>
      <x:c r="F48" s="2"/>
      <x:c r="G48" s="7"/>
    </x:row>
    <x:row r="49" ht="23" customHeight="1">
      <x:c r="A49" s="2"/>
      <x:c r="B49" s="2"/>
      <x:c r="C49" s="2"/>
      <x:c r="D49" s="2"/>
      <x:c r="E49" s="2"/>
      <x:c r="F49" s="2"/>
      <x:c r="G49" s="7"/>
    </x:row>
    <x:row r="50" ht="23" customHeight="1">
      <x:c r="A50" s="2"/>
      <x:c r="B50" s="2"/>
      <x:c r="C50" s="2"/>
      <x:c r="D50" s="2"/>
      <x:c r="E50" s="2"/>
      <x:c r="F50" s="2"/>
      <x:c r="G50" s="7" t="str">
        <x:v>Source for budget structure: Texas Child Care Connection</x:v>
      </x:c>
    </x:row>
    <x:row r="51" ht="38" customHeight="1">
      <x:c r="A51" s="2"/>
      <x:c r="B51" s="2"/>
      <x:c r="C51" s="2"/>
      <x:c r="D51" s="2"/>
      <x:c r="E51" s="2"/>
      <x:c r="F51" s="2"/>
      <x:c r="G51" s="9" t="str">
        <x:v>https://www.childcare.texas.gov/for-providers/managing-business-finances/budget-and-finances/building-a-monthly-budget</x:v>
      </x:c>
    </x:row>
  </x:sheetData>
  <x:conditionalFormatting sqref="C5:C5">
    <x:cfRule type="expression" dxfId="0" priority="1">
      <x:formula>AND(C5&lt;&gt;"Planned",C5&lt;&gt;"Slower enrollment")</x:formula>
    </x:cfRule>
  </x:conditionalFormatting>
  <x:conditionalFormatting sqref="C16:E19">
    <x:cfRule type="expression" dxfId="1" priority="2">
      <x:formula>AND(C16&lt;&gt;"",OR(NOT(ISNUMBER(C16)),C16&lt;0))</x:formula>
    </x:cfRule>
  </x:conditionalFormatting>
  <x:conditionalFormatting sqref="C22:E22">
    <x:cfRule type="expression" dxfId="2" priority="3">
      <x:formula>AND(C22&lt;&gt;"",OR(NOT(ISNUMBER(C22)),C22&lt;0))</x:formula>
    </x:cfRule>
  </x:conditionalFormatting>
  <x:conditionalFormatting sqref="C26:E33">
    <x:cfRule type="expression" dxfId="3" priority="4">
      <x:formula>AND(C26&lt;&gt;"",OR(NOT(ISNUMBER(C26)),C26&lt;0))</x:formula>
    </x:cfRule>
  </x:conditionalFormatting>
  <x:conditionalFormatting sqref="C38:C39">
    <x:cfRule type="expression" dxfId="4" priority="5">
      <x:formula>AND(C38&lt;&gt;"",OR(NOT(ISNUMBER(C38)),C38&lt;0))</x:formula>
    </x:cfRule>
  </x:conditionalFormatting>
  <x:conditionalFormatting sqref="C47:C47">
    <x:cfRule type="expression" dxfId="5" priority="6">
      <x:formula>AND(C47&lt;&gt;"",OR(NOT(ISNUMBER(C47)),C47&lt;0))</x:formula>
    </x:cfRule>
  </x:conditionalFormatting>
  <x:conditionalFormatting sqref="C16:E17">
    <x:cfRule type="expression" dxfId="6" priority="7">
      <x:formula>AND(ISNUMBER(C16),MOD(C16,1)&lt;&gt;0)</x:formula>
    </x:cfRule>
  </x:conditionalFormatting>
  <x:conditionalFormatting sqref="C19:E19">
    <x:cfRule type="expression" dxfId="7" priority="8">
      <x:formula>AND(ISNUMBER(C19),C19&gt;1)</x:formula>
    </x:cfRule>
  </x:conditionalFormatting>
  <x:conditionalFormatting sqref="C11:E11">
    <x:cfRule type="cellIs" dxfId="8" priority="9" operator="lessThan">
      <x:formula>0</x:formula>
    </x:cfRule>
  </x:conditionalFormatting>
  <x:conditionalFormatting sqref="C12:E12">
    <x:cfRule type="cellIs" dxfId="9" priority="10" operator="lessThan">
      <x:formula>0</x:formula>
    </x:cfRule>
  </x:conditionalFormatting>
  <x:conditionalFormatting sqref="C35:E35">
    <x:cfRule type="cellIs" dxfId="10" priority="11" operator="lessThan">
      <x:formula>0</x:formula>
    </x:cfRule>
  </x:conditionalFormatting>
  <x:conditionalFormatting sqref="C40:E40">
    <x:cfRule type="cellIs" dxfId="11" priority="12" operator="lessThan">
      <x:formula>0</x:formula>
    </x:cfRule>
  </x:conditionalFormatting>
  <x:conditionalFormatting sqref="C44:E44">
    <x:cfRule type="cellIs" dxfId="12" priority="13" operator="lessThan">
      <x:formula>0</x:formula>
    </x:cfRule>
  </x:conditionalFormatting>
  <x:dataValidations count="8">
    <x:dataValidation type="list" sqref="C5">
      <x:formula1>"Planned,Slower enrollment"</x:formula1>
    </x:dataValidation>
    <x:dataValidation type="decimal" operator="greaterThanOrEqual" sqref="C18:E18">
      <x:formula1>0</x:formula1>
    </x:dataValidation>
    <x:dataValidation type="decimal" operator="greaterThanOrEqual" sqref="C22:E22">
      <x:formula1>0</x:formula1>
    </x:dataValidation>
    <x:dataValidation type="decimal" operator="greaterThanOrEqual" sqref="C26:E33">
      <x:formula1>0</x:formula1>
    </x:dataValidation>
    <x:dataValidation type="decimal" operator="greaterThanOrEqual" sqref="C38:C39">
      <x:formula1>0</x:formula1>
    </x:dataValidation>
    <x:dataValidation type="decimal" operator="greaterThanOrEqual" sqref="C47">
      <x:formula1>0</x:formula1>
    </x:dataValidation>
    <x:dataValidation type="whole" operator="greaterThanOrEqual" sqref="C16:E17">
      <x:formula1>0</x:formula1>
    </x:dataValidation>
    <x:dataValidation type="decimal" operator="between" sqref="C19:E19">
      <x:formula1>0</x:formula1>
      <x:formula2>1</x:formula2>
    </x:dataValidation>
  </x:dataValidations>
  <x:pageMargins left="0.7" right="0.7" top="0.75" bottom="0.75" header="0.3" footer="0.3"/>
</x:worksheet>
</file>